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ozpočet 2021 zásobník akcí" sheetId="7" r:id="rId1"/>
  </sheets>
  <definedNames>
    <definedName name="_xlnm._FilterDatabase" localSheetId="0" hidden="1">'Rozpočet 2021 zásobník akcí'!$A$4:$G$109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3" i="7" l="1"/>
  <c r="F56" i="7" l="1"/>
  <c r="F55" i="7" s="1"/>
  <c r="F69" i="7"/>
  <c r="F74" i="7"/>
  <c r="F73" i="7" s="1"/>
  <c r="F93" i="7"/>
  <c r="F104" i="7"/>
  <c r="F101" i="7"/>
  <c r="F25" i="7"/>
  <c r="F108" i="7"/>
  <c r="F92" i="7" l="1"/>
  <c r="F90" i="7" l="1"/>
  <c r="F86" i="7"/>
  <c r="F84" i="7"/>
  <c r="F81" i="7"/>
  <c r="F79" i="7"/>
  <c r="F67" i="7"/>
  <c r="F64" i="7"/>
  <c r="F61" i="7"/>
  <c r="F48" i="7"/>
  <c r="F51" i="7"/>
  <c r="F60" i="7" l="1"/>
  <c r="F76" i="7"/>
  <c r="F46" i="7"/>
  <c r="F44" i="7"/>
  <c r="F42" i="7"/>
  <c r="F38" i="7"/>
  <c r="F35" i="7"/>
  <c r="F33" i="7"/>
  <c r="F37" i="7" l="1"/>
  <c r="F31" i="7"/>
  <c r="F29" i="7" l="1"/>
  <c r="F28" i="7" s="1"/>
  <c r="F23" i="7"/>
  <c r="F20" i="7"/>
  <c r="F18" i="7"/>
  <c r="F16" i="7"/>
  <c r="F13" i="7"/>
  <c r="F11" i="7"/>
  <c r="F9" i="7"/>
  <c r="F7" i="7"/>
  <c r="F5" i="7"/>
  <c r="F4" i="7" l="1"/>
  <c r="F3" i="7" s="1"/>
</calcChain>
</file>

<file path=xl/sharedStrings.xml><?xml version="1.0" encoding="utf-8"?>
<sst xmlns="http://schemas.openxmlformats.org/spreadsheetml/2006/main" count="117" uniqueCount="70">
  <si>
    <t>Územní plánování (studie analýzy, průzkumy, VP)</t>
  </si>
  <si>
    <t xml:space="preserve">Udržitelnost projektů </t>
  </si>
  <si>
    <t>Příprava projektů - zásobník PD</t>
  </si>
  <si>
    <t>Příprava projektů a služeb</t>
  </si>
  <si>
    <t>PŘÍPRAVA, ROZVOJ, ÚZEMNÍ PLÁN</t>
  </si>
  <si>
    <t>Budovy a majetek SMCH</t>
  </si>
  <si>
    <t xml:space="preserve">TSMCH - hospodaření s vodou </t>
  </si>
  <si>
    <t>Mobiliář</t>
  </si>
  <si>
    <t>Havárie opěrné zdi Kaufland</t>
  </si>
  <si>
    <t>Opěrná zeď u Lidlu</t>
  </si>
  <si>
    <t>OSTATNÍ</t>
  </si>
  <si>
    <t>Písečná - domov pro seniory - modernizace</t>
  </si>
  <si>
    <t>SOCIÁLNÍ OBLAST</t>
  </si>
  <si>
    <t>Veřejné osvětlení - modernizace</t>
  </si>
  <si>
    <t>Metropolitní sítě</t>
  </si>
  <si>
    <t>Reko uličních vpustí a reko povrchů komunikací-koordinace se správci sítí, příp. jiné koordinace</t>
  </si>
  <si>
    <t>Rekonstrukce/oprava kanalizace</t>
  </si>
  <si>
    <t>SÍTĚ</t>
  </si>
  <si>
    <t>Participativní rozpočet 2020</t>
  </si>
  <si>
    <t>PARTICIPATIVNÍ ROZPOČET</t>
  </si>
  <si>
    <t>Interreg V/A - Otevřené a moderní úřady</t>
  </si>
  <si>
    <t>Park ČSA - revitalizace parku etapa I.</t>
  </si>
  <si>
    <t>Historické památky (obnova MPZ - oprava střechy Kostel sv. Ignáce)</t>
  </si>
  <si>
    <t>Aquasvět - oprava hydroizolace - etapa I.</t>
  </si>
  <si>
    <t>Kamencové jezero - hospodaření s vodou</t>
  </si>
  <si>
    <t>Kamencové jezero - nový vjezd,vchod, vrátnice aj. Mostecká</t>
  </si>
  <si>
    <t>Kamencové jezero - zahájení reko Přemyslova I. etapa</t>
  </si>
  <si>
    <t>CESTOVNÍ RUCH A INFRASTRUKTURA VOLNÉHO ČASU</t>
  </si>
  <si>
    <t>Energetická opatření MŠ Vodních staveb</t>
  </si>
  <si>
    <t>Bazén ZŠ Hornická</t>
  </si>
  <si>
    <t>Dopravní hřiště</t>
  </si>
  <si>
    <t>Střecha ZŠ Příkopy</t>
  </si>
  <si>
    <t>ŠKOLY</t>
  </si>
  <si>
    <t>Podzemní kontejnery - Březenecká/Dřínovská + nové přístřešky dle potřeby</t>
  </si>
  <si>
    <t>ODPADY</t>
  </si>
  <si>
    <t xml:space="preserve">Dřínovská - místo pro přecházení </t>
  </si>
  <si>
    <t>Mosty,lávky, zábradlí - obnova</t>
  </si>
  <si>
    <t>Rekonstrukce ulice Přísečnická - úsek Maroldova - T. ze Štítného</t>
  </si>
  <si>
    <t>Revitalizace sídliště Zd. Štěpánka</t>
  </si>
  <si>
    <t>Lávka u tenisových kurtů</t>
  </si>
  <si>
    <t>Revitalizace sídliště Severka -2.etapa - parkování Vrchlického, Cihlářská</t>
  </si>
  <si>
    <t>Nové chodníky Hornická-Zengerova-Heyrovského - kontejnerová stání</t>
  </si>
  <si>
    <t>Závory k vybraným parkovištím a související infrastruktura (Mostecká, Hálkova, za knihovnou)</t>
  </si>
  <si>
    <t>DOPRAVA - Komunikace, chodníky, parkování, cyklodoprava</t>
  </si>
  <si>
    <t>Obnova povrchů komunikací (Wolkerova, Na Příkopech, Březenecká, Na Lucině)</t>
  </si>
  <si>
    <t xml:space="preserve">OPŽP - Protipovodňový a informační systém </t>
  </si>
  <si>
    <t>odpa</t>
  </si>
  <si>
    <t>položka</t>
  </si>
  <si>
    <t>UZ</t>
  </si>
  <si>
    <t>org</t>
  </si>
  <si>
    <t>budovy, haly, stavby</t>
  </si>
  <si>
    <t>nákup ostatních služeb</t>
  </si>
  <si>
    <t>opravy a udržování</t>
  </si>
  <si>
    <t>31729000000</t>
  </si>
  <si>
    <t>pohoštění</t>
  </si>
  <si>
    <t>nákup služeb</t>
  </si>
  <si>
    <t>cestovné</t>
  </si>
  <si>
    <t>výpočetní technika včetně MS</t>
  </si>
  <si>
    <t>Nájemné - vánoční osvětlení</t>
  </si>
  <si>
    <t>drobný hmotný dlouhodobý majetek</t>
  </si>
  <si>
    <t>technické zhodnoce DDHM</t>
  </si>
  <si>
    <t>Knihy, učební pomůcky, tisk</t>
  </si>
  <si>
    <t xml:space="preserve">konzultační, poradenské a právní služby (studie) </t>
  </si>
  <si>
    <t>Nákup materiálu jinde nezařazený KP</t>
  </si>
  <si>
    <t>občerstvení</t>
  </si>
  <si>
    <t>ostatní nákup dlouhodobého nehmotnéh majetk</t>
  </si>
  <si>
    <t>pětky</t>
  </si>
  <si>
    <t>šestky</t>
  </si>
  <si>
    <t>nové akce 2021</t>
  </si>
  <si>
    <t>ORI 2021 - Verze II. - bez zohlednění nároků organizací ponížená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</si>
</sst>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rgb="FF00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Border="0" applyProtection="0"/>
  </cellStyleXfs>
  <cellXfs count="7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4" borderId="29" xfId="0" applyFont="1" applyFill="1" applyBorder="1" applyAlignment="1">
      <alignment wrapText="1"/>
    </xf>
    <xf numFmtId="164" fontId="4" fillId="4" borderId="15" xfId="0" applyNumberFormat="1" applyFont="1" applyFill="1" applyBorder="1"/>
    <xf numFmtId="0" fontId="1" fillId="2" borderId="27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wrapText="1"/>
    </xf>
    <xf numFmtId="0" fontId="4" fillId="4" borderId="28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1" fillId="5" borderId="8" xfId="0" applyNumberFormat="1" applyFont="1" applyFill="1" applyBorder="1"/>
    <xf numFmtId="0" fontId="7" fillId="5" borderId="24" xfId="0" applyFont="1" applyFill="1" applyBorder="1" applyAlignment="1">
      <alignment wrapText="1"/>
    </xf>
    <xf numFmtId="0" fontId="7" fillId="5" borderId="26" xfId="0" applyFont="1" applyFill="1" applyBorder="1" applyAlignment="1">
      <alignment wrapText="1"/>
    </xf>
    <xf numFmtId="0" fontId="1" fillId="6" borderId="6" xfId="0" applyFont="1" applyFill="1" applyBorder="1" applyAlignment="1">
      <alignment horizontal="center" wrapText="1"/>
    </xf>
    <xf numFmtId="0" fontId="1" fillId="6" borderId="25" xfId="0" applyFont="1" applyFill="1" applyBorder="1" applyAlignment="1">
      <alignment wrapText="1"/>
    </xf>
    <xf numFmtId="164" fontId="1" fillId="6" borderId="6" xfId="0" applyNumberFormat="1" applyFont="1" applyFill="1" applyBorder="1"/>
    <xf numFmtId="0" fontId="1" fillId="6" borderId="10" xfId="0" applyFont="1" applyFill="1" applyBorder="1" applyAlignment="1">
      <alignment horizontal="center" wrapText="1"/>
    </xf>
    <xf numFmtId="0" fontId="1" fillId="6" borderId="4" xfId="0" applyFont="1" applyFill="1" applyBorder="1" applyAlignment="1">
      <alignment horizontal="center" wrapText="1"/>
    </xf>
    <xf numFmtId="0" fontId="7" fillId="5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 wrapText="1"/>
    </xf>
    <xf numFmtId="0" fontId="7" fillId="5" borderId="22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3" borderId="24" xfId="0" applyFont="1" applyFill="1" applyBorder="1" applyAlignment="1">
      <alignment wrapText="1"/>
    </xf>
    <xf numFmtId="0" fontId="6" fillId="0" borderId="7" xfId="0" applyFont="1" applyBorder="1" applyAlignment="1">
      <alignment horizontal="center"/>
    </xf>
    <xf numFmtId="0" fontId="6" fillId="7" borderId="21" xfId="0" applyFont="1" applyFill="1" applyBorder="1" applyAlignment="1">
      <alignment horizontal="center"/>
    </xf>
    <xf numFmtId="164" fontId="6" fillId="3" borderId="7" xfId="0" applyNumberFormat="1" applyFont="1" applyFill="1" applyBorder="1"/>
    <xf numFmtId="164" fontId="6" fillId="3" borderId="2" xfId="0" applyNumberFormat="1" applyFont="1" applyFill="1" applyBorder="1"/>
    <xf numFmtId="0" fontId="6" fillId="7" borderId="16" xfId="0" applyFont="1" applyFill="1" applyBorder="1" applyAlignment="1">
      <alignment horizontal="center"/>
    </xf>
    <xf numFmtId="164" fontId="6" fillId="0" borderId="2" xfId="0" applyNumberFormat="1" applyFont="1" applyBorder="1"/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64" fontId="8" fillId="3" borderId="2" xfId="0" applyNumberFormat="1" applyFont="1" applyFill="1" applyBorder="1"/>
    <xf numFmtId="164" fontId="6" fillId="3" borderId="8" xfId="0" applyNumberFormat="1" applyFont="1" applyFill="1" applyBorder="1"/>
    <xf numFmtId="164" fontId="8" fillId="0" borderId="2" xfId="0" applyNumberFormat="1" applyFont="1" applyBorder="1"/>
    <xf numFmtId="164" fontId="6" fillId="3" borderId="9" xfId="0" applyNumberFormat="1" applyFont="1" applyFill="1" applyBorder="1"/>
    <xf numFmtId="164" fontId="1" fillId="5" borderId="4" xfId="0" applyNumberFormat="1" applyFont="1" applyFill="1" applyBorder="1"/>
    <xf numFmtId="164" fontId="6" fillId="0" borderId="1" xfId="0" applyNumberFormat="1" applyFont="1" applyBorder="1"/>
    <xf numFmtId="0" fontId="5" fillId="3" borderId="8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22" xfId="0" applyFont="1" applyFill="1" applyBorder="1" applyAlignment="1">
      <alignment wrapText="1"/>
    </xf>
    <xf numFmtId="0" fontId="6" fillId="3" borderId="16" xfId="0" applyFont="1" applyFill="1" applyBorder="1" applyAlignment="1">
      <alignment wrapText="1"/>
    </xf>
    <xf numFmtId="0" fontId="6" fillId="0" borderId="8" xfId="0" applyFont="1" applyBorder="1" applyAlignment="1">
      <alignment horizontal="center"/>
    </xf>
    <xf numFmtId="0" fontId="6" fillId="3" borderId="22" xfId="0" applyFont="1" applyFill="1" applyBorder="1" applyAlignment="1">
      <alignment wrapText="1"/>
    </xf>
    <xf numFmtId="164" fontId="0" fillId="0" borderId="0" xfId="0" applyNumberFormat="1"/>
    <xf numFmtId="0" fontId="1" fillId="6" borderId="11" xfId="0" applyFont="1" applyFill="1" applyBorder="1" applyAlignment="1">
      <alignment horizontal="center" wrapText="1"/>
    </xf>
    <xf numFmtId="0" fontId="1" fillId="6" borderId="19" xfId="0" applyFont="1" applyFill="1" applyBorder="1" applyAlignment="1">
      <alignment horizontal="center" wrapText="1"/>
    </xf>
    <xf numFmtId="0" fontId="1" fillId="6" borderId="23" xfId="0" applyFont="1" applyFill="1" applyBorder="1" applyAlignment="1">
      <alignment wrapText="1"/>
    </xf>
    <xf numFmtId="164" fontId="1" fillId="6" borderId="4" xfId="0" applyNumberFormat="1" applyFont="1" applyFill="1" applyBorder="1"/>
    <xf numFmtId="0" fontId="7" fillId="5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3" borderId="20" xfId="0" applyFont="1" applyFill="1" applyBorder="1" applyAlignment="1">
      <alignment horizontal="center"/>
    </xf>
    <xf numFmtId="0" fontId="6" fillId="3" borderId="12" xfId="0" applyFont="1" applyFill="1" applyBorder="1" applyAlignment="1">
      <alignment wrapText="1"/>
    </xf>
    <xf numFmtId="164" fontId="6" fillId="0" borderId="0" xfId="0" applyNumberFormat="1" applyFont="1" applyFill="1" applyBorder="1"/>
    <xf numFmtId="14" fontId="2" fillId="0" borderId="0" xfId="0" applyNumberFormat="1" applyFont="1" applyAlignment="1">
      <alignment horizontal="center"/>
    </xf>
    <xf numFmtId="0" fontId="6" fillId="0" borderId="0" xfId="0" applyFont="1"/>
    <xf numFmtId="0" fontId="6" fillId="7" borderId="0" xfId="0" applyFont="1" applyFill="1" applyAlignment="1">
      <alignment horizontal="center"/>
    </xf>
    <xf numFmtId="164" fontId="6" fillId="8" borderId="2" xfId="0" applyNumberFormat="1" applyFont="1" applyFill="1" applyBorder="1"/>
    <xf numFmtId="164" fontId="8" fillId="3" borderId="8" xfId="0" applyNumberFormat="1" applyFont="1" applyFill="1" applyBorder="1"/>
    <xf numFmtId="0" fontId="1" fillId="2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4"/>
  <sheetViews>
    <sheetView tabSelected="1" zoomScale="120" zoomScaleNormal="120" workbookViewId="0">
      <selection activeCell="G13" sqref="G13"/>
    </sheetView>
  </sheetViews>
  <sheetFormatPr defaultRowHeight="15" x14ac:dyDescent="0.25"/>
  <cols>
    <col min="1" max="2" width="9.140625" style="8"/>
    <col min="3" max="3" width="12" style="8" bestFit="1" customWidth="1"/>
    <col min="4" max="4" width="9.140625" style="8"/>
    <col min="5" max="5" width="93.28515625" style="1" customWidth="1"/>
    <col min="6" max="6" width="15.28515625" customWidth="1"/>
    <col min="7" max="7" width="14.28515625" bestFit="1" customWidth="1"/>
  </cols>
  <sheetData>
    <row r="1" spans="1:7" ht="15.75" thickBot="1" x14ac:dyDescent="0.3">
      <c r="F1" s="65">
        <v>44119</v>
      </c>
    </row>
    <row r="2" spans="1:7" ht="15.75" thickBot="1" x14ac:dyDescent="0.3">
      <c r="A2" s="70" t="s">
        <v>69</v>
      </c>
      <c r="B2" s="71"/>
      <c r="C2" s="71"/>
      <c r="D2" s="71"/>
      <c r="E2" s="72"/>
      <c r="F2" s="5">
        <v>2021</v>
      </c>
    </row>
    <row r="3" spans="1:7" ht="16.5" thickBot="1" x14ac:dyDescent="0.3">
      <c r="A3" s="6" t="s">
        <v>46</v>
      </c>
      <c r="B3" s="7" t="s">
        <v>47</v>
      </c>
      <c r="C3" s="7" t="s">
        <v>49</v>
      </c>
      <c r="D3" s="7" t="s">
        <v>48</v>
      </c>
      <c r="E3" s="3"/>
      <c r="F3" s="4">
        <f>F4+F25+F28+F37+F55+F60+F73+F76+F92</f>
        <v>213800000</v>
      </c>
    </row>
    <row r="4" spans="1:7" x14ac:dyDescent="0.25">
      <c r="A4" s="49"/>
      <c r="B4" s="16"/>
      <c r="C4" s="50"/>
      <c r="D4" s="16"/>
      <c r="E4" s="51" t="s">
        <v>43</v>
      </c>
      <c r="F4" s="52">
        <f>SUM(F5:F24)/2</f>
        <v>47300000</v>
      </c>
      <c r="G4" s="48"/>
    </row>
    <row r="5" spans="1:7" x14ac:dyDescent="0.25">
      <c r="A5" s="53"/>
      <c r="B5" s="17"/>
      <c r="C5" s="20">
        <v>32006000000</v>
      </c>
      <c r="D5" s="17"/>
      <c r="E5" s="10" t="s">
        <v>42</v>
      </c>
      <c r="F5" s="9">
        <f>F6</f>
        <v>8000000</v>
      </c>
      <c r="G5" s="48"/>
    </row>
    <row r="6" spans="1:7" x14ac:dyDescent="0.25">
      <c r="A6" s="54">
        <v>2219</v>
      </c>
      <c r="B6" s="23">
        <v>6121</v>
      </c>
      <c r="C6" s="24">
        <v>32006000000</v>
      </c>
      <c r="D6" s="23"/>
      <c r="E6" s="25" t="s">
        <v>50</v>
      </c>
      <c r="F6" s="34">
        <v>8000000</v>
      </c>
    </row>
    <row r="7" spans="1:7" x14ac:dyDescent="0.25">
      <c r="A7" s="53"/>
      <c r="B7" s="17"/>
      <c r="C7" s="20"/>
      <c r="D7" s="17"/>
      <c r="E7" s="10" t="s">
        <v>41</v>
      </c>
      <c r="F7" s="9">
        <f>F8</f>
        <v>1200000</v>
      </c>
    </row>
    <row r="8" spans="1:7" x14ac:dyDescent="0.25">
      <c r="A8" s="54">
        <v>2219</v>
      </c>
      <c r="B8" s="23">
        <v>6121</v>
      </c>
      <c r="C8" s="24">
        <v>31802000000</v>
      </c>
      <c r="D8" s="23"/>
      <c r="E8" s="25" t="s">
        <v>50</v>
      </c>
      <c r="F8" s="34">
        <v>1200000</v>
      </c>
    </row>
    <row r="9" spans="1:7" x14ac:dyDescent="0.25">
      <c r="A9" s="53"/>
      <c r="B9" s="17"/>
      <c r="C9" s="20"/>
      <c r="D9" s="17"/>
      <c r="E9" s="10" t="s">
        <v>40</v>
      </c>
      <c r="F9" s="9">
        <f>F10</f>
        <v>2500000</v>
      </c>
    </row>
    <row r="10" spans="1:7" ht="16.5" customHeight="1" x14ac:dyDescent="0.25">
      <c r="A10" s="54">
        <v>2212</v>
      </c>
      <c r="B10" s="23">
        <v>6121</v>
      </c>
      <c r="C10" s="24">
        <v>31907000000</v>
      </c>
      <c r="D10" s="23"/>
      <c r="E10" s="25" t="s">
        <v>50</v>
      </c>
      <c r="F10" s="34">
        <v>2500000</v>
      </c>
    </row>
    <row r="11" spans="1:7" s="2" customFormat="1" ht="21" customHeight="1" x14ac:dyDescent="0.25">
      <c r="A11" s="53"/>
      <c r="B11" s="17"/>
      <c r="C11" s="20">
        <v>31910000000</v>
      </c>
      <c r="D11" s="17"/>
      <c r="E11" s="10" t="s">
        <v>39</v>
      </c>
      <c r="F11" s="9">
        <f>F12</f>
        <v>3300000</v>
      </c>
    </row>
    <row r="12" spans="1:7" x14ac:dyDescent="0.25">
      <c r="A12" s="55">
        <v>2219</v>
      </c>
      <c r="B12" s="32">
        <v>6121</v>
      </c>
      <c r="C12" s="33">
        <v>31910000000</v>
      </c>
      <c r="D12" s="23"/>
      <c r="E12" s="25" t="s">
        <v>50</v>
      </c>
      <c r="F12" s="29">
        <v>3300000</v>
      </c>
    </row>
    <row r="13" spans="1:7" x14ac:dyDescent="0.25">
      <c r="A13" s="53"/>
      <c r="B13" s="17"/>
      <c r="C13" s="20">
        <v>32002000000</v>
      </c>
      <c r="D13" s="17"/>
      <c r="E13" s="10" t="s">
        <v>44</v>
      </c>
      <c r="F13" s="9">
        <f>SUM(F14:F15)</f>
        <v>10000000</v>
      </c>
    </row>
    <row r="14" spans="1:7" ht="13.5" customHeight="1" x14ac:dyDescent="0.25">
      <c r="A14" s="54">
        <v>2212</v>
      </c>
      <c r="B14" s="23">
        <v>5169</v>
      </c>
      <c r="C14" s="24">
        <v>32002000000</v>
      </c>
      <c r="D14" s="23"/>
      <c r="E14" s="25" t="s">
        <v>51</v>
      </c>
      <c r="F14" s="29">
        <v>1000000</v>
      </c>
    </row>
    <row r="15" spans="1:7" ht="13.5" customHeight="1" x14ac:dyDescent="0.25">
      <c r="A15" s="54">
        <v>2212</v>
      </c>
      <c r="B15" s="23">
        <v>5171</v>
      </c>
      <c r="C15" s="24">
        <v>32002000000</v>
      </c>
      <c r="D15" s="23"/>
      <c r="E15" s="25" t="s">
        <v>52</v>
      </c>
      <c r="F15" s="29">
        <v>9000000</v>
      </c>
    </row>
    <row r="16" spans="1:7" x14ac:dyDescent="0.25">
      <c r="A16" s="53"/>
      <c r="B16" s="17"/>
      <c r="C16" s="20">
        <v>32101000000</v>
      </c>
      <c r="D16" s="17"/>
      <c r="E16" s="10" t="s">
        <v>38</v>
      </c>
      <c r="F16" s="9">
        <f>F17</f>
        <v>15000000</v>
      </c>
    </row>
    <row r="17" spans="1:7" x14ac:dyDescent="0.25">
      <c r="A17" s="54">
        <v>2212</v>
      </c>
      <c r="B17" s="23">
        <v>6121</v>
      </c>
      <c r="C17" s="30">
        <v>32101000000</v>
      </c>
      <c r="D17" s="23"/>
      <c r="E17" s="25" t="s">
        <v>50</v>
      </c>
      <c r="F17" s="31">
        <v>15000000</v>
      </c>
    </row>
    <row r="18" spans="1:7" x14ac:dyDescent="0.25">
      <c r="A18" s="53"/>
      <c r="B18" s="17"/>
      <c r="C18" s="20">
        <v>32102000000</v>
      </c>
      <c r="D18" s="17"/>
      <c r="E18" s="10" t="s">
        <v>37</v>
      </c>
      <c r="F18" s="9">
        <f>F19</f>
        <v>6000000</v>
      </c>
    </row>
    <row r="19" spans="1:7" x14ac:dyDescent="0.25">
      <c r="A19" s="54">
        <v>2212</v>
      </c>
      <c r="B19" s="23">
        <v>6121</v>
      </c>
      <c r="C19" s="30">
        <v>32102000000</v>
      </c>
      <c r="D19" s="23"/>
      <c r="E19" s="25" t="s">
        <v>50</v>
      </c>
      <c r="F19" s="31">
        <v>6000000</v>
      </c>
    </row>
    <row r="20" spans="1:7" x14ac:dyDescent="0.25">
      <c r="A20" s="53"/>
      <c r="B20" s="17"/>
      <c r="C20" s="20">
        <v>32011000000</v>
      </c>
      <c r="D20" s="17"/>
      <c r="E20" s="10" t="s">
        <v>36</v>
      </c>
      <c r="F20" s="9">
        <f>SUM(F21:F22)</f>
        <v>1000000</v>
      </c>
    </row>
    <row r="21" spans="1:7" x14ac:dyDescent="0.25">
      <c r="A21" s="54">
        <v>2219</v>
      </c>
      <c r="B21" s="23">
        <v>6121</v>
      </c>
      <c r="C21" s="24">
        <v>32011000000</v>
      </c>
      <c r="D21" s="23"/>
      <c r="E21" s="25" t="s">
        <v>50</v>
      </c>
      <c r="F21" s="28">
        <v>800000</v>
      </c>
    </row>
    <row r="22" spans="1:7" x14ac:dyDescent="0.25">
      <c r="A22" s="54">
        <v>2219</v>
      </c>
      <c r="B22" s="23">
        <v>5171</v>
      </c>
      <c r="C22" s="24">
        <v>32011000000</v>
      </c>
      <c r="D22" s="23"/>
      <c r="E22" s="25" t="s">
        <v>52</v>
      </c>
      <c r="F22" s="29">
        <v>200000</v>
      </c>
    </row>
    <row r="23" spans="1:7" x14ac:dyDescent="0.25">
      <c r="A23" s="53"/>
      <c r="B23" s="17"/>
      <c r="C23" s="20">
        <v>32103000000</v>
      </c>
      <c r="D23" s="17"/>
      <c r="E23" s="10" t="s">
        <v>35</v>
      </c>
      <c r="F23" s="9">
        <f>F24</f>
        <v>300000</v>
      </c>
    </row>
    <row r="24" spans="1:7" ht="15.75" thickBot="1" x14ac:dyDescent="0.3">
      <c r="A24" s="56">
        <v>2212</v>
      </c>
      <c r="B24" s="26">
        <v>6121</v>
      </c>
      <c r="C24" s="27">
        <v>32103000000</v>
      </c>
      <c r="D24" s="26"/>
      <c r="E24" s="25" t="s">
        <v>50</v>
      </c>
      <c r="F24" s="28">
        <v>300000</v>
      </c>
    </row>
    <row r="25" spans="1:7" ht="15.75" thickBot="1" x14ac:dyDescent="0.3">
      <c r="A25" s="15"/>
      <c r="B25" s="12"/>
      <c r="C25" s="21"/>
      <c r="D25" s="12"/>
      <c r="E25" s="13" t="s">
        <v>34</v>
      </c>
      <c r="F25" s="14">
        <f>SUM(F26:F27)/2</f>
        <v>6500000</v>
      </c>
    </row>
    <row r="26" spans="1:7" x14ac:dyDescent="0.25">
      <c r="A26" s="57"/>
      <c r="B26" s="19"/>
      <c r="C26" s="22">
        <v>32005000000</v>
      </c>
      <c r="D26" s="19"/>
      <c r="E26" s="11" t="s">
        <v>33</v>
      </c>
      <c r="F26" s="9">
        <v>6500000</v>
      </c>
    </row>
    <row r="27" spans="1:7" ht="15.75" thickBot="1" x14ac:dyDescent="0.3">
      <c r="A27" s="54">
        <v>3639</v>
      </c>
      <c r="B27" s="23">
        <v>6121</v>
      </c>
      <c r="C27" s="24">
        <v>32005000000</v>
      </c>
      <c r="D27" s="23"/>
      <c r="E27" s="25" t="s">
        <v>50</v>
      </c>
      <c r="F27" s="37">
        <v>6500000</v>
      </c>
    </row>
    <row r="28" spans="1:7" ht="15.75" thickBot="1" x14ac:dyDescent="0.3">
      <c r="A28" s="15"/>
      <c r="B28" s="12"/>
      <c r="C28" s="21"/>
      <c r="D28" s="12"/>
      <c r="E28" s="13" t="s">
        <v>32</v>
      </c>
      <c r="F28" s="14">
        <f>SUM(F29:F36)/2</f>
        <v>39900000</v>
      </c>
      <c r="G28" s="48"/>
    </row>
    <row r="29" spans="1:7" x14ac:dyDescent="0.25">
      <c r="A29" s="57"/>
      <c r="B29" s="19"/>
      <c r="C29" s="22">
        <v>32001000000</v>
      </c>
      <c r="D29" s="19"/>
      <c r="E29" s="11" t="s">
        <v>31</v>
      </c>
      <c r="F29" s="9">
        <f>F30</f>
        <v>1900000</v>
      </c>
    </row>
    <row r="30" spans="1:7" x14ac:dyDescent="0.25">
      <c r="A30" s="58">
        <v>3113</v>
      </c>
      <c r="B30" s="18">
        <v>6121</v>
      </c>
      <c r="C30" s="24">
        <v>32001000000</v>
      </c>
      <c r="D30" s="18"/>
      <c r="E30" s="25" t="s">
        <v>50</v>
      </c>
      <c r="F30" s="35">
        <v>1900000</v>
      </c>
    </row>
    <row r="31" spans="1:7" x14ac:dyDescent="0.25">
      <c r="A31" s="57"/>
      <c r="B31" s="19"/>
      <c r="C31" s="22">
        <v>31809000000</v>
      </c>
      <c r="D31" s="19"/>
      <c r="E31" s="11" t="s">
        <v>30</v>
      </c>
      <c r="F31" s="9">
        <f>F32</f>
        <v>17000000</v>
      </c>
    </row>
    <row r="32" spans="1:7" x14ac:dyDescent="0.25">
      <c r="A32" s="54">
        <v>2219</v>
      </c>
      <c r="B32" s="23">
        <v>6121</v>
      </c>
      <c r="C32" s="24">
        <v>31809000000</v>
      </c>
      <c r="D32" s="23"/>
      <c r="E32" s="25" t="s">
        <v>50</v>
      </c>
      <c r="F32" s="35">
        <v>17000000</v>
      </c>
    </row>
    <row r="33" spans="1:7" x14ac:dyDescent="0.25">
      <c r="A33" s="57"/>
      <c r="B33" s="19"/>
      <c r="C33" s="22">
        <v>32104000000</v>
      </c>
      <c r="D33" s="19"/>
      <c r="E33" s="11" t="s">
        <v>29</v>
      </c>
      <c r="F33" s="9">
        <f>F34</f>
        <v>14000000</v>
      </c>
    </row>
    <row r="34" spans="1:7" x14ac:dyDescent="0.25">
      <c r="A34" s="54">
        <v>3113</v>
      </c>
      <c r="B34" s="23">
        <v>6121</v>
      </c>
      <c r="C34" s="30">
        <v>32104000000</v>
      </c>
      <c r="D34" s="23"/>
      <c r="E34" s="25" t="s">
        <v>50</v>
      </c>
      <c r="F34" s="29">
        <v>14000000</v>
      </c>
    </row>
    <row r="35" spans="1:7" x14ac:dyDescent="0.25">
      <c r="A35" s="57"/>
      <c r="B35" s="19"/>
      <c r="C35" s="22">
        <v>32105000000</v>
      </c>
      <c r="D35" s="19"/>
      <c r="E35" s="11" t="s">
        <v>28</v>
      </c>
      <c r="F35" s="9">
        <f>F36</f>
        <v>7000000</v>
      </c>
    </row>
    <row r="36" spans="1:7" ht="15.75" thickBot="1" x14ac:dyDescent="0.3">
      <c r="A36" s="54">
        <v>3111</v>
      </c>
      <c r="B36" s="23">
        <v>6121</v>
      </c>
      <c r="C36" s="30">
        <v>32105000000</v>
      </c>
      <c r="D36" s="23"/>
      <c r="E36" s="25" t="s">
        <v>50</v>
      </c>
      <c r="F36" s="37">
        <v>7000000</v>
      </c>
    </row>
    <row r="37" spans="1:7" ht="15.75" thickBot="1" x14ac:dyDescent="0.3">
      <c r="A37" s="15"/>
      <c r="B37" s="12"/>
      <c r="C37" s="21"/>
      <c r="D37" s="12"/>
      <c r="E37" s="13" t="s">
        <v>27</v>
      </c>
      <c r="F37" s="14">
        <f>SUM(F38:F54)/2</f>
        <v>64100000</v>
      </c>
    </row>
    <row r="38" spans="1:7" x14ac:dyDescent="0.25">
      <c r="A38" s="57"/>
      <c r="B38" s="19"/>
      <c r="C38" s="22">
        <v>32009000000</v>
      </c>
      <c r="D38" s="43"/>
      <c r="E38" s="44" t="s">
        <v>26</v>
      </c>
      <c r="F38" s="38">
        <f>F39</f>
        <v>12000000</v>
      </c>
      <c r="G38" s="48"/>
    </row>
    <row r="39" spans="1:7" x14ac:dyDescent="0.25">
      <c r="A39" s="54">
        <v>2212</v>
      </c>
      <c r="B39" s="23">
        <v>6121</v>
      </c>
      <c r="C39" s="24">
        <v>32009000000</v>
      </c>
      <c r="D39" s="23"/>
      <c r="E39" s="45" t="s">
        <v>50</v>
      </c>
      <c r="F39" s="69">
        <v>12000000</v>
      </c>
    </row>
    <row r="40" spans="1:7" x14ac:dyDescent="0.25">
      <c r="A40" s="57"/>
      <c r="B40" s="19"/>
      <c r="C40" s="22">
        <v>32106000000</v>
      </c>
      <c r="D40" s="19"/>
      <c r="E40" s="44" t="s">
        <v>25</v>
      </c>
      <c r="F40" s="9">
        <v>25000000</v>
      </c>
    </row>
    <row r="41" spans="1:7" x14ac:dyDescent="0.25">
      <c r="A41" s="54">
        <v>3412</v>
      </c>
      <c r="B41" s="23">
        <v>6121</v>
      </c>
      <c r="C41" s="30">
        <v>32106000000</v>
      </c>
      <c r="D41" s="23"/>
      <c r="E41" s="45" t="s">
        <v>50</v>
      </c>
      <c r="F41" s="36">
        <v>25000000</v>
      </c>
    </row>
    <row r="42" spans="1:7" x14ac:dyDescent="0.25">
      <c r="A42" s="57"/>
      <c r="B42" s="19"/>
      <c r="C42" s="22">
        <v>32107000000</v>
      </c>
      <c r="D42" s="19"/>
      <c r="E42" s="44" t="s">
        <v>24</v>
      </c>
      <c r="F42" s="9">
        <f>F43</f>
        <v>6000000</v>
      </c>
    </row>
    <row r="43" spans="1:7" x14ac:dyDescent="0.25">
      <c r="A43" s="54">
        <v>3412</v>
      </c>
      <c r="B43" s="23">
        <v>6121</v>
      </c>
      <c r="C43" s="30">
        <v>32107000000</v>
      </c>
      <c r="D43" s="23"/>
      <c r="E43" s="45" t="s">
        <v>50</v>
      </c>
      <c r="F43" s="36">
        <v>6000000</v>
      </c>
    </row>
    <row r="44" spans="1:7" x14ac:dyDescent="0.25">
      <c r="A44" s="57"/>
      <c r="B44" s="19"/>
      <c r="C44" s="22">
        <v>32108000000</v>
      </c>
      <c r="D44" s="19"/>
      <c r="E44" s="44" t="s">
        <v>23</v>
      </c>
      <c r="F44" s="9">
        <f>F45</f>
        <v>11000000</v>
      </c>
    </row>
    <row r="45" spans="1:7" x14ac:dyDescent="0.25">
      <c r="A45" s="54">
        <v>3412</v>
      </c>
      <c r="B45" s="23">
        <v>6121</v>
      </c>
      <c r="C45" s="30">
        <v>32108000000</v>
      </c>
      <c r="D45" s="40"/>
      <c r="E45" s="45" t="s">
        <v>50</v>
      </c>
      <c r="F45" s="36">
        <v>11000000</v>
      </c>
    </row>
    <row r="46" spans="1:7" x14ac:dyDescent="0.25">
      <c r="A46" s="57"/>
      <c r="B46" s="19"/>
      <c r="C46" s="22">
        <v>32012000000</v>
      </c>
      <c r="D46" s="19"/>
      <c r="E46" s="44" t="s">
        <v>22</v>
      </c>
      <c r="F46" s="9">
        <f>F47</f>
        <v>3600000</v>
      </c>
    </row>
    <row r="47" spans="1:7" x14ac:dyDescent="0.25">
      <c r="A47" s="54">
        <v>3322</v>
      </c>
      <c r="B47" s="23">
        <v>5171</v>
      </c>
      <c r="C47" s="41">
        <v>32012000000</v>
      </c>
      <c r="D47" s="40"/>
      <c r="E47" s="45" t="s">
        <v>52</v>
      </c>
      <c r="F47" s="68">
        <v>3600000</v>
      </c>
    </row>
    <row r="48" spans="1:7" x14ac:dyDescent="0.25">
      <c r="A48" s="57"/>
      <c r="B48" s="19"/>
      <c r="C48" s="22">
        <v>31610000000</v>
      </c>
      <c r="D48" s="19"/>
      <c r="E48" s="44" t="s">
        <v>21</v>
      </c>
      <c r="F48" s="9">
        <f>SUM(F49:F50)</f>
        <v>6000000</v>
      </c>
    </row>
    <row r="49" spans="1:7" x14ac:dyDescent="0.25">
      <c r="A49" s="54">
        <v>3319</v>
      </c>
      <c r="B49" s="23">
        <v>6121</v>
      </c>
      <c r="C49" s="41">
        <v>31610000000</v>
      </c>
      <c r="D49" s="18"/>
      <c r="E49" s="45" t="s">
        <v>50</v>
      </c>
      <c r="F49" s="29">
        <v>5500000</v>
      </c>
    </row>
    <row r="50" spans="1:7" x14ac:dyDescent="0.25">
      <c r="A50" s="59">
        <v>3319</v>
      </c>
      <c r="B50" s="46">
        <v>5169</v>
      </c>
      <c r="C50" s="41">
        <v>31610000000</v>
      </c>
      <c r="D50" s="42"/>
      <c r="E50" s="47" t="s">
        <v>55</v>
      </c>
      <c r="F50" s="35">
        <v>500000</v>
      </c>
    </row>
    <row r="51" spans="1:7" x14ac:dyDescent="0.25">
      <c r="A51" s="57"/>
      <c r="B51" s="19"/>
      <c r="C51" s="22">
        <v>31729000000</v>
      </c>
      <c r="D51" s="19"/>
      <c r="E51" s="44" t="s">
        <v>20</v>
      </c>
      <c r="F51" s="9">
        <f>SUM(F52:F54)</f>
        <v>500000</v>
      </c>
    </row>
    <row r="52" spans="1:7" x14ac:dyDescent="0.25">
      <c r="A52" s="54">
        <v>6171</v>
      </c>
      <c r="B52" s="23">
        <v>5175</v>
      </c>
      <c r="C52" s="41" t="s">
        <v>53</v>
      </c>
      <c r="D52" s="23"/>
      <c r="E52" s="45" t="s">
        <v>54</v>
      </c>
      <c r="F52" s="37">
        <v>20000</v>
      </c>
    </row>
    <row r="53" spans="1:7" x14ac:dyDescent="0.25">
      <c r="A53" s="54">
        <v>6171</v>
      </c>
      <c r="B53" s="23">
        <v>5169</v>
      </c>
      <c r="C53" s="41" t="s">
        <v>53</v>
      </c>
      <c r="D53" s="23"/>
      <c r="E53" s="45" t="s">
        <v>55</v>
      </c>
      <c r="F53" s="29">
        <v>460000</v>
      </c>
    </row>
    <row r="54" spans="1:7" ht="15.75" thickBot="1" x14ac:dyDescent="0.3">
      <c r="A54" s="54">
        <v>6171</v>
      </c>
      <c r="B54" s="23">
        <v>5173</v>
      </c>
      <c r="C54" s="41" t="s">
        <v>53</v>
      </c>
      <c r="D54" s="23"/>
      <c r="E54" s="45" t="s">
        <v>56</v>
      </c>
      <c r="F54" s="29">
        <v>20000</v>
      </c>
    </row>
    <row r="55" spans="1:7" ht="15.75" thickBot="1" x14ac:dyDescent="0.3">
      <c r="A55" s="15"/>
      <c r="B55" s="12"/>
      <c r="C55" s="21"/>
      <c r="D55" s="12"/>
      <c r="E55" s="13" t="s">
        <v>19</v>
      </c>
      <c r="F55" s="14">
        <f>SUM(F56:F59)/2</f>
        <v>1000000</v>
      </c>
    </row>
    <row r="56" spans="1:7" x14ac:dyDescent="0.25">
      <c r="A56" s="57"/>
      <c r="B56" s="19"/>
      <c r="C56" s="22">
        <v>31712000000</v>
      </c>
      <c r="D56" s="19"/>
      <c r="E56" s="44" t="s">
        <v>18</v>
      </c>
      <c r="F56" s="9">
        <f>SUM(F57:F59)</f>
        <v>1000000</v>
      </c>
    </row>
    <row r="57" spans="1:7" x14ac:dyDescent="0.25">
      <c r="A57" s="54">
        <v>3639</v>
      </c>
      <c r="B57" s="23">
        <v>6121</v>
      </c>
      <c r="C57" s="41">
        <v>31712000000</v>
      </c>
      <c r="D57" s="18"/>
      <c r="E57" s="45" t="s">
        <v>50</v>
      </c>
      <c r="F57" s="29">
        <v>500000</v>
      </c>
    </row>
    <row r="58" spans="1:7" x14ac:dyDescent="0.25">
      <c r="A58" s="59">
        <v>3639</v>
      </c>
      <c r="B58" s="46">
        <v>5169</v>
      </c>
      <c r="C58" s="41">
        <v>31712000000</v>
      </c>
      <c r="D58" s="42"/>
      <c r="E58" s="47" t="s">
        <v>55</v>
      </c>
      <c r="F58" s="29">
        <v>200000</v>
      </c>
    </row>
    <row r="59" spans="1:7" ht="15.75" thickBot="1" x14ac:dyDescent="0.3">
      <c r="A59" s="54">
        <v>3639</v>
      </c>
      <c r="B59" s="23">
        <v>5171</v>
      </c>
      <c r="C59" s="41">
        <v>31712000000</v>
      </c>
      <c r="D59" s="40"/>
      <c r="E59" s="45" t="s">
        <v>52</v>
      </c>
      <c r="F59" s="37">
        <v>300000</v>
      </c>
    </row>
    <row r="60" spans="1:7" ht="15.75" thickBot="1" x14ac:dyDescent="0.3">
      <c r="A60" s="15"/>
      <c r="B60" s="12"/>
      <c r="C60" s="21"/>
      <c r="D60" s="12"/>
      <c r="E60" s="13" t="s">
        <v>17</v>
      </c>
      <c r="F60" s="14">
        <f>SUM(F61:F72)/2</f>
        <v>24100000</v>
      </c>
    </row>
    <row r="61" spans="1:7" x14ac:dyDescent="0.25">
      <c r="A61" s="57"/>
      <c r="B61" s="19"/>
      <c r="C61" s="22">
        <v>31711000000</v>
      </c>
      <c r="D61" s="19"/>
      <c r="E61" s="44" t="s">
        <v>16</v>
      </c>
      <c r="F61" s="9">
        <f>SUM(F62:F63)</f>
        <v>2500000</v>
      </c>
    </row>
    <row r="62" spans="1:7" x14ac:dyDescent="0.25">
      <c r="A62" s="54">
        <v>3639</v>
      </c>
      <c r="B62" s="23">
        <v>6121</v>
      </c>
      <c r="C62" s="41">
        <v>31711000000</v>
      </c>
      <c r="D62" s="40"/>
      <c r="E62" s="45" t="s">
        <v>50</v>
      </c>
      <c r="F62" s="29">
        <v>2000000</v>
      </c>
      <c r="G62" s="48"/>
    </row>
    <row r="63" spans="1:7" x14ac:dyDescent="0.25">
      <c r="A63" s="54">
        <v>3639</v>
      </c>
      <c r="B63" s="23">
        <v>5171</v>
      </c>
      <c r="C63" s="41">
        <v>31711000000</v>
      </c>
      <c r="D63" s="40"/>
      <c r="E63" s="45" t="s">
        <v>52</v>
      </c>
      <c r="F63" s="31">
        <v>500000</v>
      </c>
    </row>
    <row r="64" spans="1:7" x14ac:dyDescent="0.25">
      <c r="A64" s="57"/>
      <c r="B64" s="19"/>
      <c r="C64" s="22">
        <v>1514000000</v>
      </c>
      <c r="D64" s="19"/>
      <c r="E64" s="44" t="s">
        <v>15</v>
      </c>
      <c r="F64" s="9">
        <f>SUM(F65:F66)</f>
        <v>6000000</v>
      </c>
    </row>
    <row r="65" spans="1:6" x14ac:dyDescent="0.25">
      <c r="A65" s="54">
        <v>2212</v>
      </c>
      <c r="B65" s="23">
        <v>6121</v>
      </c>
      <c r="C65" s="41">
        <v>1514000000</v>
      </c>
      <c r="D65" s="18"/>
      <c r="E65" s="45" t="s">
        <v>50</v>
      </c>
      <c r="F65" s="29">
        <v>3000000</v>
      </c>
    </row>
    <row r="66" spans="1:6" x14ac:dyDescent="0.25">
      <c r="A66" s="54">
        <v>2212</v>
      </c>
      <c r="B66" s="23">
        <v>5171</v>
      </c>
      <c r="C66" s="41">
        <v>1514000000</v>
      </c>
      <c r="D66" s="40"/>
      <c r="E66" s="45" t="s">
        <v>52</v>
      </c>
      <c r="F66" s="31">
        <v>3000000</v>
      </c>
    </row>
    <row r="67" spans="1:6" x14ac:dyDescent="0.25">
      <c r="A67" s="57"/>
      <c r="B67" s="19"/>
      <c r="C67" s="22">
        <v>31833000000</v>
      </c>
      <c r="D67" s="19"/>
      <c r="E67" s="44" t="s">
        <v>14</v>
      </c>
      <c r="F67" s="9">
        <f>F68</f>
        <v>600000</v>
      </c>
    </row>
    <row r="68" spans="1:6" x14ac:dyDescent="0.25">
      <c r="A68" s="54">
        <v>3639</v>
      </c>
      <c r="B68" s="23">
        <v>6125</v>
      </c>
      <c r="C68" s="41">
        <v>31833000000</v>
      </c>
      <c r="D68" s="40"/>
      <c r="E68" s="45" t="s">
        <v>57</v>
      </c>
      <c r="F68" s="29">
        <v>600000</v>
      </c>
    </row>
    <row r="69" spans="1:6" x14ac:dyDescent="0.25">
      <c r="A69" s="57"/>
      <c r="B69" s="19"/>
      <c r="C69" s="22">
        <v>1511000000</v>
      </c>
      <c r="D69" s="19"/>
      <c r="E69" s="44" t="s">
        <v>13</v>
      </c>
      <c r="F69" s="9">
        <f>SUM(F70:F72)</f>
        <v>15000000</v>
      </c>
    </row>
    <row r="70" spans="1:6" x14ac:dyDescent="0.25">
      <c r="A70" s="54">
        <v>3631</v>
      </c>
      <c r="B70" s="23">
        <v>6121</v>
      </c>
      <c r="C70" s="41">
        <v>1511000000</v>
      </c>
      <c r="D70" s="40"/>
      <c r="E70" s="45" t="s">
        <v>50</v>
      </c>
      <c r="F70" s="29">
        <v>12000000</v>
      </c>
    </row>
    <row r="71" spans="1:6" x14ac:dyDescent="0.25">
      <c r="A71" s="54">
        <v>3631</v>
      </c>
      <c r="B71" s="23">
        <v>5171</v>
      </c>
      <c r="C71" s="41">
        <v>1511000000</v>
      </c>
      <c r="D71" s="40"/>
      <c r="E71" s="45" t="s">
        <v>52</v>
      </c>
      <c r="F71" s="31">
        <v>1500000</v>
      </c>
    </row>
    <row r="72" spans="1:6" ht="15.75" thickBot="1" x14ac:dyDescent="0.3">
      <c r="A72" s="54">
        <v>3631</v>
      </c>
      <c r="B72" s="23">
        <v>5164</v>
      </c>
      <c r="C72" s="41">
        <v>1511000000</v>
      </c>
      <c r="D72" s="40"/>
      <c r="E72" s="45" t="s">
        <v>58</v>
      </c>
      <c r="F72" s="31">
        <v>1500000</v>
      </c>
    </row>
    <row r="73" spans="1:6" ht="15.75" thickBot="1" x14ac:dyDescent="0.3">
      <c r="A73" s="15"/>
      <c r="B73" s="12"/>
      <c r="C73" s="21"/>
      <c r="D73" s="12"/>
      <c r="E73" s="13" t="s">
        <v>12</v>
      </c>
      <c r="F73" s="14">
        <f>SUM(F74:F75)/2</f>
        <v>5000000</v>
      </c>
    </row>
    <row r="74" spans="1:6" x14ac:dyDescent="0.25">
      <c r="A74" s="57"/>
      <c r="B74" s="19"/>
      <c r="C74" s="22">
        <v>31704000000</v>
      </c>
      <c r="D74" s="19"/>
      <c r="E74" s="44" t="s">
        <v>11</v>
      </c>
      <c r="F74" s="9">
        <f>F75</f>
        <v>5000000</v>
      </c>
    </row>
    <row r="75" spans="1:6" ht="15.75" thickBot="1" x14ac:dyDescent="0.3">
      <c r="A75" s="54">
        <v>3639</v>
      </c>
      <c r="B75" s="23">
        <v>6121</v>
      </c>
      <c r="C75" s="41">
        <v>31704000000</v>
      </c>
      <c r="D75" s="40"/>
      <c r="E75" s="45" t="s">
        <v>50</v>
      </c>
      <c r="F75" s="29">
        <v>5000000</v>
      </c>
    </row>
    <row r="76" spans="1:6" ht="15.75" thickBot="1" x14ac:dyDescent="0.3">
      <c r="A76" s="15"/>
      <c r="B76" s="12"/>
      <c r="C76" s="21"/>
      <c r="D76" s="12"/>
      <c r="E76" s="13" t="s">
        <v>10</v>
      </c>
      <c r="F76" s="14">
        <f>SUM(F77:F91)/2</f>
        <v>15400000</v>
      </c>
    </row>
    <row r="77" spans="1:6" x14ac:dyDescent="0.25">
      <c r="A77" s="57"/>
      <c r="B77" s="19"/>
      <c r="C77" s="22">
        <v>32007000000</v>
      </c>
      <c r="D77" s="19"/>
      <c r="E77" s="44" t="s">
        <v>9</v>
      </c>
      <c r="F77" s="9">
        <v>3000000</v>
      </c>
    </row>
    <row r="78" spans="1:6" x14ac:dyDescent="0.25">
      <c r="A78" s="54">
        <v>3639</v>
      </c>
      <c r="B78" s="23">
        <v>5171</v>
      </c>
      <c r="C78" s="41">
        <v>32007000000</v>
      </c>
      <c r="D78" s="18"/>
      <c r="E78" s="45" t="s">
        <v>52</v>
      </c>
      <c r="F78" s="31">
        <v>3000000</v>
      </c>
    </row>
    <row r="79" spans="1:6" x14ac:dyDescent="0.25">
      <c r="A79" s="57"/>
      <c r="B79" s="19"/>
      <c r="C79" s="22">
        <v>3186400000</v>
      </c>
      <c r="D79" s="19"/>
      <c r="E79" s="44" t="s">
        <v>8</v>
      </c>
      <c r="F79" s="9">
        <f>F80</f>
        <v>1000000</v>
      </c>
    </row>
    <row r="80" spans="1:6" x14ac:dyDescent="0.25">
      <c r="A80" s="54">
        <v>3639</v>
      </c>
      <c r="B80" s="23">
        <v>5169</v>
      </c>
      <c r="C80" s="41">
        <v>31864000000</v>
      </c>
      <c r="D80" s="18"/>
      <c r="E80" s="47" t="s">
        <v>55</v>
      </c>
      <c r="F80" s="31">
        <v>1000000</v>
      </c>
    </row>
    <row r="81" spans="1:6" x14ac:dyDescent="0.25">
      <c r="A81" s="57"/>
      <c r="B81" s="19"/>
      <c r="C81" s="22">
        <v>1623000000</v>
      </c>
      <c r="D81" s="19"/>
      <c r="E81" s="44" t="s">
        <v>7</v>
      </c>
      <c r="F81" s="9">
        <f>SUM(F82:F83)</f>
        <v>1000000</v>
      </c>
    </row>
    <row r="82" spans="1:6" x14ac:dyDescent="0.25">
      <c r="A82" s="54">
        <v>3639</v>
      </c>
      <c r="B82" s="23">
        <v>5137</v>
      </c>
      <c r="C82" s="41">
        <v>1623000000</v>
      </c>
      <c r="D82" s="18"/>
      <c r="E82" s="47" t="s">
        <v>59</v>
      </c>
      <c r="F82" s="31">
        <v>950000</v>
      </c>
    </row>
    <row r="83" spans="1:6" x14ac:dyDescent="0.25">
      <c r="A83" s="54">
        <v>3639</v>
      </c>
      <c r="B83" s="23">
        <v>5123</v>
      </c>
      <c r="C83" s="41">
        <v>1623000000</v>
      </c>
      <c r="D83" s="18"/>
      <c r="E83" s="47" t="s">
        <v>60</v>
      </c>
      <c r="F83" s="31">
        <v>50000</v>
      </c>
    </row>
    <row r="84" spans="1:6" x14ac:dyDescent="0.25">
      <c r="A84" s="57"/>
      <c r="B84" s="19"/>
      <c r="C84" s="22">
        <v>32109000000</v>
      </c>
      <c r="D84" s="19"/>
      <c r="E84" s="44" t="s">
        <v>6</v>
      </c>
      <c r="F84" s="9">
        <f>F85</f>
        <v>4000000</v>
      </c>
    </row>
    <row r="85" spans="1:6" x14ac:dyDescent="0.25">
      <c r="A85" s="54">
        <v>3639</v>
      </c>
      <c r="B85" s="23">
        <v>6121</v>
      </c>
      <c r="C85" s="30">
        <v>32109000000</v>
      </c>
      <c r="D85" s="18"/>
      <c r="E85" s="45" t="s">
        <v>50</v>
      </c>
      <c r="F85" s="31">
        <v>4000000</v>
      </c>
    </row>
    <row r="86" spans="1:6" x14ac:dyDescent="0.25">
      <c r="A86" s="57"/>
      <c r="B86" s="19"/>
      <c r="C86" s="22">
        <v>1624000000</v>
      </c>
      <c r="D86" s="19"/>
      <c r="E86" s="44" t="s">
        <v>5</v>
      </c>
      <c r="F86" s="9">
        <f>SUM(F87:F89)</f>
        <v>1500000</v>
      </c>
    </row>
    <row r="87" spans="1:6" x14ac:dyDescent="0.25">
      <c r="A87" s="54">
        <v>3639</v>
      </c>
      <c r="B87" s="23">
        <v>5123</v>
      </c>
      <c r="C87" s="41">
        <v>1624000000</v>
      </c>
      <c r="D87" s="18"/>
      <c r="E87" s="47" t="s">
        <v>60</v>
      </c>
      <c r="F87" s="31">
        <v>50000</v>
      </c>
    </row>
    <row r="88" spans="1:6" x14ac:dyDescent="0.25">
      <c r="A88" s="54">
        <v>3639</v>
      </c>
      <c r="B88" s="23">
        <v>6121</v>
      </c>
      <c r="C88" s="41">
        <v>1624000000</v>
      </c>
      <c r="D88" s="23"/>
      <c r="E88" s="47" t="s">
        <v>50</v>
      </c>
      <c r="F88" s="29">
        <v>1000000</v>
      </c>
    </row>
    <row r="89" spans="1:6" x14ac:dyDescent="0.25">
      <c r="A89" s="54">
        <v>3639</v>
      </c>
      <c r="B89" s="23">
        <v>5171</v>
      </c>
      <c r="C89" s="41">
        <v>1624000000</v>
      </c>
      <c r="D89" s="23"/>
      <c r="E89" s="47" t="s">
        <v>52</v>
      </c>
      <c r="F89" s="31">
        <v>450000</v>
      </c>
    </row>
    <row r="90" spans="1:6" x14ac:dyDescent="0.25">
      <c r="A90" s="57"/>
      <c r="B90" s="19"/>
      <c r="C90" s="22">
        <v>32014000000</v>
      </c>
      <c r="D90" s="19"/>
      <c r="E90" s="44" t="s">
        <v>45</v>
      </c>
      <c r="F90" s="9">
        <f>F91</f>
        <v>4900000</v>
      </c>
    </row>
    <row r="91" spans="1:6" ht="15.75" thickBot="1" x14ac:dyDescent="0.3">
      <c r="A91" s="54">
        <v>3639</v>
      </c>
      <c r="B91" s="23">
        <v>6121</v>
      </c>
      <c r="C91" s="41">
        <v>32014000000</v>
      </c>
      <c r="D91" s="23"/>
      <c r="E91" s="47" t="s">
        <v>50</v>
      </c>
      <c r="F91" s="29">
        <v>4900000</v>
      </c>
    </row>
    <row r="92" spans="1:6" ht="15.75" thickBot="1" x14ac:dyDescent="0.3">
      <c r="A92" s="15"/>
      <c r="B92" s="12"/>
      <c r="C92" s="21"/>
      <c r="D92" s="12"/>
      <c r="E92" s="13" t="s">
        <v>4</v>
      </c>
      <c r="F92" s="14">
        <f>SUM(F93:F109)/2</f>
        <v>10500000</v>
      </c>
    </row>
    <row r="93" spans="1:6" x14ac:dyDescent="0.25">
      <c r="A93" s="57"/>
      <c r="B93" s="19"/>
      <c r="C93" s="22">
        <v>3909000000</v>
      </c>
      <c r="D93" s="19"/>
      <c r="E93" s="44" t="s">
        <v>3</v>
      </c>
      <c r="F93" s="9">
        <f>SUM(F94:F100)</f>
        <v>6000000</v>
      </c>
    </row>
    <row r="94" spans="1:6" x14ac:dyDescent="0.25">
      <c r="A94" s="54">
        <v>3639</v>
      </c>
      <c r="B94" s="23">
        <v>6121</v>
      </c>
      <c r="C94" s="41">
        <v>3909000000</v>
      </c>
      <c r="D94" s="23"/>
      <c r="E94" s="47" t="s">
        <v>50</v>
      </c>
      <c r="F94" s="29">
        <v>3000000</v>
      </c>
    </row>
    <row r="95" spans="1:6" x14ac:dyDescent="0.25">
      <c r="A95" s="54">
        <v>3639</v>
      </c>
      <c r="B95" s="23">
        <v>5169</v>
      </c>
      <c r="C95" s="41">
        <v>3909000000</v>
      </c>
      <c r="D95" s="23"/>
      <c r="E95" s="47" t="s">
        <v>55</v>
      </c>
      <c r="F95" s="29">
        <v>2600000</v>
      </c>
    </row>
    <row r="96" spans="1:6" x14ac:dyDescent="0.25">
      <c r="A96" s="54">
        <v>3639</v>
      </c>
      <c r="B96" s="23">
        <v>6119</v>
      </c>
      <c r="C96" s="41">
        <v>3909000000</v>
      </c>
      <c r="D96" s="23"/>
      <c r="E96" s="47" t="s">
        <v>65</v>
      </c>
      <c r="F96" s="29">
        <v>188000</v>
      </c>
    </row>
    <row r="97" spans="1:7" x14ac:dyDescent="0.25">
      <c r="A97" s="54">
        <v>3639</v>
      </c>
      <c r="B97" s="23">
        <v>5175</v>
      </c>
      <c r="C97" s="41">
        <v>3909000000</v>
      </c>
      <c r="D97" s="23"/>
      <c r="E97" s="47" t="s">
        <v>64</v>
      </c>
      <c r="F97" s="31">
        <v>10000</v>
      </c>
    </row>
    <row r="98" spans="1:7" x14ac:dyDescent="0.25">
      <c r="A98" s="54">
        <v>3639</v>
      </c>
      <c r="B98" s="23">
        <v>5139</v>
      </c>
      <c r="C98" s="41">
        <v>3909000000</v>
      </c>
      <c r="D98" s="23"/>
      <c r="E98" s="47" t="s">
        <v>63</v>
      </c>
      <c r="F98" s="31">
        <v>100000</v>
      </c>
    </row>
    <row r="99" spans="1:7" x14ac:dyDescent="0.25">
      <c r="A99" s="54">
        <v>3639</v>
      </c>
      <c r="B99" s="23">
        <v>5166</v>
      </c>
      <c r="C99" s="41">
        <v>3909000000</v>
      </c>
      <c r="D99" s="23"/>
      <c r="E99" s="47" t="s">
        <v>62</v>
      </c>
      <c r="F99" s="31">
        <v>100000</v>
      </c>
    </row>
    <row r="100" spans="1:7" x14ac:dyDescent="0.25">
      <c r="A100" s="54">
        <v>3639</v>
      </c>
      <c r="B100" s="23">
        <v>5136</v>
      </c>
      <c r="C100" s="41">
        <v>3909000000</v>
      </c>
      <c r="D100" s="23"/>
      <c r="E100" s="47" t="s">
        <v>61</v>
      </c>
      <c r="F100" s="31">
        <v>2000</v>
      </c>
    </row>
    <row r="101" spans="1:7" x14ac:dyDescent="0.25">
      <c r="A101" s="57"/>
      <c r="B101" s="19"/>
      <c r="C101" s="22">
        <v>31928000000</v>
      </c>
      <c r="D101" s="19"/>
      <c r="E101" s="44" t="s">
        <v>2</v>
      </c>
      <c r="F101" s="9">
        <f>SUM(F102:F103)</f>
        <v>2000000</v>
      </c>
    </row>
    <row r="102" spans="1:7" x14ac:dyDescent="0.25">
      <c r="A102" s="54">
        <v>3639</v>
      </c>
      <c r="B102" s="23">
        <v>6119</v>
      </c>
      <c r="C102" s="41">
        <v>31928000000</v>
      </c>
      <c r="D102" s="23"/>
      <c r="E102" s="47" t="s">
        <v>65</v>
      </c>
      <c r="F102" s="29">
        <v>1000000</v>
      </c>
    </row>
    <row r="103" spans="1:7" x14ac:dyDescent="0.25">
      <c r="A103" s="54">
        <v>3639</v>
      </c>
      <c r="B103" s="23">
        <v>6121</v>
      </c>
      <c r="C103" s="41">
        <v>31928000000</v>
      </c>
      <c r="D103" s="23"/>
      <c r="E103" s="47" t="s">
        <v>50</v>
      </c>
      <c r="F103" s="29">
        <v>1000000</v>
      </c>
    </row>
    <row r="104" spans="1:7" x14ac:dyDescent="0.25">
      <c r="A104" s="57"/>
      <c r="B104" s="19"/>
      <c r="C104" s="22">
        <v>31410000000</v>
      </c>
      <c r="D104" s="19"/>
      <c r="E104" s="44" t="s">
        <v>1</v>
      </c>
      <c r="F104" s="9">
        <f>SUM(F105:F107)</f>
        <v>500000</v>
      </c>
    </row>
    <row r="105" spans="1:7" x14ac:dyDescent="0.25">
      <c r="A105" s="54">
        <v>3639</v>
      </c>
      <c r="B105" s="23">
        <v>5169</v>
      </c>
      <c r="C105" s="41">
        <v>31410000000</v>
      </c>
      <c r="D105" s="23"/>
      <c r="E105" s="47" t="s">
        <v>55</v>
      </c>
      <c r="F105" s="31">
        <v>400000</v>
      </c>
    </row>
    <row r="106" spans="1:7" x14ac:dyDescent="0.25">
      <c r="A106" s="54">
        <v>3639</v>
      </c>
      <c r="B106" s="23">
        <v>5137</v>
      </c>
      <c r="C106" s="41">
        <v>31410000000</v>
      </c>
      <c r="D106" s="23"/>
      <c r="E106" s="47" t="s">
        <v>59</v>
      </c>
      <c r="F106" s="31">
        <v>50000</v>
      </c>
    </row>
    <row r="107" spans="1:7" x14ac:dyDescent="0.25">
      <c r="A107" s="54">
        <v>3639</v>
      </c>
      <c r="B107" s="23">
        <v>5171</v>
      </c>
      <c r="C107" s="41">
        <v>31410000000</v>
      </c>
      <c r="D107" s="23"/>
      <c r="E107" s="47" t="s">
        <v>52</v>
      </c>
      <c r="F107" s="31">
        <v>50000</v>
      </c>
    </row>
    <row r="108" spans="1:7" x14ac:dyDescent="0.25">
      <c r="A108" s="57"/>
      <c r="B108" s="19"/>
      <c r="C108" s="22">
        <v>31705000000</v>
      </c>
      <c r="D108" s="19"/>
      <c r="E108" s="44" t="s">
        <v>0</v>
      </c>
      <c r="F108" s="9">
        <f>F109</f>
        <v>2000000</v>
      </c>
    </row>
    <row r="109" spans="1:7" ht="15.75" thickBot="1" x14ac:dyDescent="0.3">
      <c r="A109" s="60">
        <v>3635</v>
      </c>
      <c r="B109" s="61">
        <v>5166</v>
      </c>
      <c r="C109" s="62">
        <v>31705000000</v>
      </c>
      <c r="D109" s="61"/>
      <c r="E109" s="63" t="s">
        <v>62</v>
      </c>
      <c r="F109" s="39">
        <v>2000000</v>
      </c>
    </row>
    <row r="111" spans="1:7" x14ac:dyDescent="0.25">
      <c r="F111" s="64">
        <v>32612000</v>
      </c>
      <c r="G111" s="66" t="s">
        <v>66</v>
      </c>
    </row>
    <row r="112" spans="1:7" x14ac:dyDescent="0.25">
      <c r="F112" s="64">
        <v>181188000</v>
      </c>
      <c r="G112" s="66" t="s">
        <v>67</v>
      </c>
    </row>
    <row r="113" spans="6:6" x14ac:dyDescent="0.25">
      <c r="F113" s="48">
        <f>SUM(F111:F112)</f>
        <v>213800000</v>
      </c>
    </row>
    <row r="114" spans="6:6" x14ac:dyDescent="0.25">
      <c r="F114" s="67" t="s">
        <v>68</v>
      </c>
    </row>
  </sheetData>
  <autoFilter ref="A4:G109"/>
  <mergeCells count="1">
    <mergeCell ref="A2:E2"/>
  </mergeCells>
  <pageMargins left="0.7" right="0.7" top="0.78740157499999996" bottom="0.78740157499999996" header="0.3" footer="0.3"/>
  <pageSetup paperSize="8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2021 zásobník akcí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Nováková Hana</dc:creator>
  <cp:lastModifiedBy>Matějková Romana</cp:lastModifiedBy>
  <cp:lastPrinted>2020-10-15T09:00:23Z</cp:lastPrinted>
  <dcterms:created xsi:type="dcterms:W3CDTF">2020-08-18T11:21:35Z</dcterms:created>
  <dcterms:modified xsi:type="dcterms:W3CDTF">2020-10-23T09:03:04Z</dcterms:modified>
</cp:coreProperties>
</file>